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54" i="1" l="1"/>
  <c r="L54" i="1"/>
  <c r="G55" i="1" l="1"/>
  <c r="G49" i="1"/>
  <c r="G46" i="1" s="1"/>
  <c r="G38" i="1"/>
  <c r="G36" i="1"/>
  <c r="G34" i="1"/>
  <c r="G29" i="1"/>
  <c r="G26" i="1"/>
  <c r="G21" i="1"/>
  <c r="G17" i="1"/>
  <c r="G13" i="1"/>
  <c r="G11" i="1"/>
  <c r="G24" i="1" l="1"/>
  <c r="G10" i="1"/>
  <c r="F49" i="1"/>
  <c r="G45" i="1" l="1"/>
  <c r="F38" i="1"/>
  <c r="G73" i="1" l="1"/>
  <c r="I46" i="1"/>
  <c r="F55" i="1"/>
  <c r="F46" i="1" s="1"/>
  <c r="F26" i="1" l="1"/>
  <c r="F29" i="1" l="1"/>
  <c r="F13" i="1" l="1"/>
  <c r="F36" i="1" l="1"/>
  <c r="F24" i="1" s="1"/>
  <c r="F34" i="1" l="1"/>
  <c r="F21" i="1"/>
  <c r="F17" i="1"/>
  <c r="F11" i="1"/>
  <c r="F10" i="1" s="1"/>
  <c r="F45" i="1" l="1"/>
  <c r="H46" i="1" s="1"/>
  <c r="F73" i="1" l="1"/>
</calcChain>
</file>

<file path=xl/sharedStrings.xml><?xml version="1.0" encoding="utf-8"?>
<sst xmlns="http://schemas.openxmlformats.org/spreadsheetml/2006/main" count="235" uniqueCount="108">
  <si>
    <t>Наименование</t>
  </si>
  <si>
    <t>Код    дохода</t>
  </si>
  <si>
    <t>Налоговые доходы:</t>
  </si>
  <si>
    <t xml:space="preserve">  НАЛОГИ НА ПРИБЫЛЬ, ДОХОДЫ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</si>
  <si>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</si>
  <si>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НАЛОГИ НА СОВОКУПНЫЙ ДОХОД</t>
  </si>
  <si>
    <t xml:space="preserve">    Единый налог на вмененный доход для отдельных видов деятельности</t>
  </si>
  <si>
    <t xml:space="preserve">  ЕСНХ</t>
  </si>
  <si>
    <t xml:space="preserve">  НАЛОГИ НА ИМУЩЕСТВО</t>
  </si>
  <si>
    <t>Налог на имущество физических лиц, зачисляемый в местные бюджеты</t>
  </si>
  <si>
    <t xml:space="preserve"> Земельный налог</t>
  </si>
  <si>
    <t>Акцизы на ГСМ</t>
  </si>
  <si>
    <t xml:space="preserve">  ГОСУДАРСТВЕННАЯ ПОШЛИНА</t>
  </si>
  <si>
    <t>гос.пошлина расматриваемые в  судах юрисдикции и мировыми судьями</t>
  </si>
  <si>
    <t>НЕНАЛОГОВЫЕ ДОХОДЫ</t>
  </si>
  <si>
    <t>ПРОЧИЕ ДОХОДЫ ОТ ОКАЗАНИЯ ПЛАТНЫХ УСЛУГ ПОЛУЧАТЕЛЯМИ СРЕДСТВ БЮДЖЕТОВ ГОРОДСКИХ ОКРУГОВ.</t>
  </si>
  <si>
    <t>ДОХОДЫ ОТ ИСПОЛЬЗОВАНИЯ ИМУЩЕСТВА, НАХОДЯЩЕГОСЯ В ГОСУД. И МУНИЦИПАЛЬНОЙ СОБСТВЕННОСТИ</t>
  </si>
  <si>
    <t>Доходы, получаемые в виде арендной платы за земельные участки, госсобственность на которые не разграничена и которые расположены в границах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</si>
  <si>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учреждений.</t>
  </si>
  <si>
    <t>ПЛАТЕЖИ ПРИ ПОЛЬЗОВАНИИ ПРИРОДНЫМИ РЕСУРСАМИ</t>
  </si>
  <si>
    <t xml:space="preserve">    Плата за негативное воздействие на  окружающую среду</t>
  </si>
  <si>
    <t>Доходы от продажи материальнеых и нематериальныхактивов</t>
  </si>
  <si>
    <t>Доходы от реализации иного имущества</t>
  </si>
  <si>
    <t>АДМИНИСТРАТИВНЫЕ ПЛАТЕЖИ И СБОРЫ</t>
  </si>
  <si>
    <t>Платежи, взимаемые организациями городских округов за выполнение определенных функций</t>
  </si>
  <si>
    <t>ШТРАФЫ, САНКЦИИ, ВОЗМЕЩЕНИЕ УЩЕРБА</t>
  </si>
  <si>
    <t>Денежные взыскания (штрафы) и иные суммы, взыскиваемые с лиц виновных в совершении преступлений и возмещение ущерба имуществу.</t>
  </si>
  <si>
    <t>Денежные взыскания(штрафы) за нарушение закона «О пожарной безопасности»</t>
  </si>
  <si>
    <t>Денежные взыскания(штрафы)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потребителей.</t>
  </si>
  <si>
    <t xml:space="preserve">Денежные взыскания(штрафы) за  административные правонарушения в области дорожного движения </t>
  </si>
  <si>
    <t xml:space="preserve">    Прочие поступления от денежных взысканий (штрафов) и иных сумм в возмещение ущерба, зачисляемые в  бюджеты городских округов</t>
  </si>
  <si>
    <t>Итого налоговые и неналоговые доходы:</t>
  </si>
  <si>
    <t>Межбюджетные трансферты</t>
  </si>
  <si>
    <t>Фонд финансовой поддержки муниципальных городских округов</t>
  </si>
  <si>
    <t>Субсидии</t>
  </si>
  <si>
    <t>-на обеспечение разового питания учащихся 1-4классов общеобразовательных учреждений</t>
  </si>
  <si>
    <t>Субвенция всего</t>
  </si>
  <si>
    <t>Субвенция бюджетам на осуществление полномочий по первичному воинскому учету на территориях где отсутствуют военные комиссариаты</t>
  </si>
  <si>
    <t>Субвенция местным бюджетам на содержание ребенка в семье опекуна и приемной семье, а т.ж. приемному родителю</t>
  </si>
  <si>
    <t xml:space="preserve">Субвенция бюджетам городских округов на административную комиссию </t>
  </si>
  <si>
    <t xml:space="preserve">Субвенция бюджетам городских округов на организ.деятельности адм. ком. по делам несов. и защите их прав  </t>
  </si>
  <si>
    <t xml:space="preserve">Субвенция бюджетам городских округов на организацию и осуществление деятельности по опеке и попечительству </t>
  </si>
  <si>
    <t xml:space="preserve">Субвенция бюджетам городских округов на расходы архива </t>
  </si>
  <si>
    <t>Субвенция на жилищный  фонд  опекунам</t>
  </si>
  <si>
    <t> 000</t>
  </si>
  <si>
    <t>0000 </t>
  </si>
  <si>
    <t>000 </t>
  </si>
  <si>
    <r>
      <t xml:space="preserve">Прочие субвенции, зачисляемые в бюджеты городских округов </t>
    </r>
    <r>
      <rPr>
        <b/>
        <i/>
        <sz val="10"/>
        <color theme="1"/>
        <rFont val="Arial Narrow"/>
        <family val="2"/>
        <charset val="204"/>
      </rPr>
      <t>(Госстандарт Общего образования)</t>
    </r>
  </si>
  <si>
    <r>
      <t xml:space="preserve">Прочие субвенции, зачисляемые в бюджеты городских округов </t>
    </r>
    <r>
      <rPr>
        <b/>
        <i/>
        <sz val="10"/>
        <color theme="1"/>
        <rFont val="Arial Narrow"/>
        <family val="2"/>
        <charset val="204"/>
      </rPr>
      <t>(Госстандарт Детским дошкольным учреждениям)</t>
    </r>
  </si>
  <si>
    <t xml:space="preserve">Всего доходов:   </t>
  </si>
  <si>
    <t>городского округа г.Южно-Сухокумск</t>
  </si>
  <si>
    <t>к  Решению Собрания  депутатов</t>
  </si>
  <si>
    <t>000</t>
  </si>
  <si>
    <t>Иные межбюджетные трансферты</t>
  </si>
  <si>
    <t>в т.ч. Расходы на комплектование книжных фондов библиотек МО.</t>
  </si>
  <si>
    <t>городского округа</t>
  </si>
  <si>
    <t xml:space="preserve">         </t>
  </si>
  <si>
    <t>М.П.</t>
  </si>
  <si>
    <t xml:space="preserve">    Прочие поступления от денежных взысканий (штрафов) и иных сумм в возмещение ущерба, зачисляемые в  бюджеты городских округов (админ комис)</t>
  </si>
  <si>
    <t>001</t>
  </si>
  <si>
    <t>Субвенция на выполнение федеральнных полномочий по составлению (изменению, дополнению) списков кандидатов в присяжные заседатели.</t>
  </si>
  <si>
    <t>УСН</t>
  </si>
  <si>
    <t>182</t>
  </si>
  <si>
    <t>0000</t>
  </si>
  <si>
    <t>110</t>
  </si>
  <si>
    <t>148</t>
  </si>
  <si>
    <t>0000000000</t>
  </si>
  <si>
    <t>188</t>
  </si>
  <si>
    <t>2020299904</t>
  </si>
  <si>
    <t xml:space="preserve"> Плата  за размещение отходов производства и потребления</t>
  </si>
  <si>
    <t>6000</t>
  </si>
  <si>
    <t>Плата за выбросы от сжигания  на факт установленных нефтяных газов</t>
  </si>
  <si>
    <t>Субвенция на выплату единовременного пособия</t>
  </si>
  <si>
    <t>Субвенция накомпенсацию части затрат родительской платы</t>
  </si>
  <si>
    <t>2023002404</t>
  </si>
  <si>
    <t>2023511804</t>
  </si>
  <si>
    <t>Субвенция на отлов и содержание безнадзорных животных</t>
  </si>
  <si>
    <t>.-на софинансирование  расходных обязательств  возникающих при выполнении полномочий органов местного самоуправления по вопросам местного значения</t>
  </si>
  <si>
    <t xml:space="preserve">    Субвенции бюджетам городских округов на осуществление полномочий по проведению всероссийской переписи нселения 2021года</t>
  </si>
  <si>
    <t>2023546904</t>
  </si>
  <si>
    <t>.-на поддержку муниципальных программ формирования современной городской среды</t>
  </si>
  <si>
    <t>2023999904</t>
  </si>
  <si>
    <t>150</t>
  </si>
  <si>
    <t>1050301001</t>
  </si>
  <si>
    <t>1050102101</t>
  </si>
  <si>
    <t>2021500104</t>
  </si>
  <si>
    <t>2022999904</t>
  </si>
  <si>
    <t>2023002704</t>
  </si>
  <si>
    <t>2023512004</t>
  </si>
  <si>
    <t>2023526004</t>
  </si>
  <si>
    <t>2023508204</t>
  </si>
  <si>
    <t>2023002904</t>
  </si>
  <si>
    <t>Субсидии осуществление дорожной деятельности</t>
  </si>
  <si>
    <t>2022546704</t>
  </si>
  <si>
    <t xml:space="preserve">   Субвенция бюджетам городских округов на ежемесячное дененое поощрение за классное руководство</t>
  </si>
  <si>
    <t>2022530404</t>
  </si>
  <si>
    <t xml:space="preserve">Председатель Собрание депутатов </t>
  </si>
  <si>
    <t>Дотация на содержание прочего персонала общеобразовательнных учреждений</t>
  </si>
  <si>
    <t>2021500904</t>
  </si>
  <si>
    <t>Патентный налог зачисляемый в бюджет городских округов</t>
  </si>
  <si>
    <t>1000</t>
  </si>
  <si>
    <t xml:space="preserve">   «город  Южно-Сухокумск»                                                                                                М.Р.Гадучаев</t>
  </si>
  <si>
    <t>от               2021г. №</t>
  </si>
  <si>
    <t>2023год</t>
  </si>
  <si>
    <t>2024год</t>
  </si>
  <si>
    <t>Поступление доходов бюджета городского округа "город Южно-Сухокумск"                                                                                                                                                                               на  плановый период 2023-2024гг.</t>
  </si>
  <si>
    <t>итого</t>
  </si>
  <si>
    <t>Приложение №2/1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</si>
</sst>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1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/>
    <xf numFmtId="49" fontId="2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49" fontId="1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/>
    <xf numFmtId="0" fontId="9" fillId="0" borderId="0" xfId="0" applyFont="1" applyFill="1" applyBorder="1" applyAlignment="1">
      <alignment horizontal="right"/>
    </xf>
    <xf numFmtId="0" fontId="10" fillId="0" borderId="0" xfId="0" applyFont="1" applyAlignment="1"/>
    <xf numFmtId="0" fontId="8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2" fillId="2" borderId="1" xfId="0" applyFont="1" applyFill="1" applyBorder="1" applyAlignment="1">
      <alignment horizontal="center" vertical="top" wrapText="1"/>
    </xf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topLeftCell="A55" workbookViewId="0">
      <selection activeCell="K62" sqref="K62"/>
    </sheetView>
  </sheetViews>
  <sheetFormatPr defaultRowHeight="15" x14ac:dyDescent="0.25"/>
  <cols>
    <col min="1" max="1" width="40.28515625" customWidth="1"/>
    <col min="2" max="2" width="4" customWidth="1"/>
    <col min="3" max="3" width="10.42578125" customWidth="1"/>
    <col min="4" max="4" width="5.140625" customWidth="1"/>
    <col min="5" max="5" width="4.5703125" customWidth="1"/>
    <col min="6" max="6" width="11.140625" customWidth="1"/>
    <col min="7" max="7" width="11.7109375" customWidth="1"/>
    <col min="8" max="8" width="12" customWidth="1"/>
    <col min="9" max="9" width="16.7109375" customWidth="1"/>
  </cols>
  <sheetData>
    <row r="1" spans="1:7" x14ac:dyDescent="0.25">
      <c r="B1" s="31" t="s">
        <v>107</v>
      </c>
      <c r="C1" s="31"/>
      <c r="D1" s="31"/>
      <c r="E1" s="31"/>
      <c r="F1" s="31"/>
      <c r="G1" s="32"/>
    </row>
    <row r="2" spans="1:7" x14ac:dyDescent="0.25">
      <c r="B2" s="33" t="s">
        <v>51</v>
      </c>
      <c r="C2" s="33"/>
      <c r="D2" s="33"/>
      <c r="E2" s="33"/>
      <c r="F2" s="33"/>
      <c r="G2" s="34"/>
    </row>
    <row r="3" spans="1:7" x14ac:dyDescent="0.25">
      <c r="B3" s="33" t="s">
        <v>50</v>
      </c>
      <c r="C3" s="33"/>
      <c r="D3" s="33"/>
      <c r="E3" s="33"/>
      <c r="F3" s="33"/>
      <c r="G3" s="34"/>
    </row>
    <row r="4" spans="1:7" x14ac:dyDescent="0.25">
      <c r="B4" s="35" t="s">
        <v>102</v>
      </c>
      <c r="C4" s="35"/>
      <c r="D4" s="35"/>
      <c r="E4" s="35"/>
      <c r="F4" s="35"/>
      <c r="G4" s="36"/>
    </row>
    <row r="5" spans="1:7" x14ac:dyDescent="0.25">
      <c r="B5" s="34"/>
      <c r="C5" s="34"/>
      <c r="D5" s="34"/>
      <c r="E5" s="34"/>
      <c r="F5" s="34"/>
    </row>
    <row r="6" spans="1:7" x14ac:dyDescent="0.25">
      <c r="B6" s="34"/>
      <c r="C6" s="34"/>
      <c r="D6" s="34"/>
      <c r="E6" s="34"/>
      <c r="F6" s="34"/>
    </row>
    <row r="7" spans="1:7" ht="32.25" customHeight="1" x14ac:dyDescent="0.25">
      <c r="A7" s="40" t="s">
        <v>105</v>
      </c>
      <c r="B7" s="40"/>
      <c r="C7" s="40"/>
      <c r="D7" s="40"/>
      <c r="E7" s="40"/>
      <c r="F7" s="40"/>
      <c r="G7" s="34"/>
    </row>
    <row r="9" spans="1:7" ht="24" customHeight="1" x14ac:dyDescent="0.25">
      <c r="A9" s="8" t="s">
        <v>0</v>
      </c>
      <c r="B9" s="38" t="s">
        <v>1</v>
      </c>
      <c r="C9" s="39"/>
      <c r="D9" s="38"/>
      <c r="E9" s="39"/>
      <c r="F9" s="9" t="s">
        <v>103</v>
      </c>
      <c r="G9" s="30" t="s">
        <v>104</v>
      </c>
    </row>
    <row r="10" spans="1:7" ht="20.25" customHeight="1" x14ac:dyDescent="0.25">
      <c r="A10" s="2" t="s">
        <v>2</v>
      </c>
      <c r="B10" s="3"/>
      <c r="C10" s="3"/>
      <c r="D10" s="3"/>
      <c r="E10" s="3"/>
      <c r="F10" s="1">
        <f>F11+F13+F17+F20+F21+F23</f>
        <v>31457000</v>
      </c>
      <c r="G10" s="1">
        <f>G11+G13+G17+G20+G21+G23</f>
        <v>32536300</v>
      </c>
    </row>
    <row r="11" spans="1:7" ht="15" customHeight="1" x14ac:dyDescent="0.25">
      <c r="A11" s="2" t="s">
        <v>3</v>
      </c>
      <c r="B11" s="3">
        <v>182</v>
      </c>
      <c r="C11" s="3">
        <v>1010000000</v>
      </c>
      <c r="D11" s="11" t="s">
        <v>52</v>
      </c>
      <c r="E11" s="11" t="s">
        <v>52</v>
      </c>
      <c r="F11" s="1">
        <f>F12</f>
        <v>21112000</v>
      </c>
      <c r="G11" s="1">
        <f>G12</f>
        <v>21956000</v>
      </c>
    </row>
    <row r="12" spans="1:7" ht="38.25" customHeight="1" x14ac:dyDescent="0.25">
      <c r="A12" s="4" t="s">
        <v>4</v>
      </c>
      <c r="B12" s="5">
        <v>182</v>
      </c>
      <c r="C12" s="5">
        <v>1010201001</v>
      </c>
      <c r="D12" s="12" t="s">
        <v>63</v>
      </c>
      <c r="E12" s="5">
        <v>110</v>
      </c>
      <c r="F12" s="6">
        <v>21112000</v>
      </c>
      <c r="G12" s="6">
        <v>21956000</v>
      </c>
    </row>
    <row r="13" spans="1:7" ht="16.5" customHeight="1" x14ac:dyDescent="0.25">
      <c r="A13" s="2" t="s">
        <v>5</v>
      </c>
      <c r="B13" s="3">
        <v>182</v>
      </c>
      <c r="C13" s="3">
        <v>1050000000</v>
      </c>
      <c r="D13" s="11" t="s">
        <v>52</v>
      </c>
      <c r="E13" s="11" t="s">
        <v>52</v>
      </c>
      <c r="F13" s="1">
        <f>F14+F15+F16</f>
        <v>3590000</v>
      </c>
      <c r="G13" s="1">
        <f>G14+G15+G16</f>
        <v>3645000</v>
      </c>
    </row>
    <row r="14" spans="1:7" ht="27.75" hidden="1" customHeight="1" x14ac:dyDescent="0.25">
      <c r="A14" s="4" t="s">
        <v>6</v>
      </c>
      <c r="B14" s="5">
        <v>182</v>
      </c>
      <c r="C14" s="5">
        <v>1050201002</v>
      </c>
      <c r="D14" s="12" t="s">
        <v>63</v>
      </c>
      <c r="E14" s="5">
        <v>110</v>
      </c>
      <c r="F14" s="6"/>
      <c r="G14" s="6"/>
    </row>
    <row r="15" spans="1:7" ht="17.25" customHeight="1" x14ac:dyDescent="0.25">
      <c r="A15" s="4" t="s">
        <v>7</v>
      </c>
      <c r="B15" s="12">
        <v>182</v>
      </c>
      <c r="C15" s="12" t="s">
        <v>83</v>
      </c>
      <c r="D15" s="12" t="s">
        <v>63</v>
      </c>
      <c r="E15" s="12">
        <v>110</v>
      </c>
      <c r="F15" s="6">
        <v>300000</v>
      </c>
      <c r="G15" s="6">
        <v>350000</v>
      </c>
    </row>
    <row r="16" spans="1:7" ht="17.25" customHeight="1" x14ac:dyDescent="0.25">
      <c r="A16" s="4" t="s">
        <v>61</v>
      </c>
      <c r="B16" s="12" t="s">
        <v>62</v>
      </c>
      <c r="C16" s="12" t="s">
        <v>84</v>
      </c>
      <c r="D16" s="12" t="s">
        <v>63</v>
      </c>
      <c r="E16" s="12" t="s">
        <v>64</v>
      </c>
      <c r="F16" s="6">
        <v>3290000</v>
      </c>
      <c r="G16" s="6">
        <v>3295000</v>
      </c>
    </row>
    <row r="17" spans="1:7" x14ac:dyDescent="0.25">
      <c r="A17" s="2" t="s">
        <v>8</v>
      </c>
      <c r="B17" s="3">
        <v>182</v>
      </c>
      <c r="C17" s="3">
        <v>1060000000</v>
      </c>
      <c r="D17" s="11" t="s">
        <v>63</v>
      </c>
      <c r="E17" s="11" t="s">
        <v>52</v>
      </c>
      <c r="F17" s="1">
        <f>F18+F19</f>
        <v>5250000</v>
      </c>
      <c r="G17" s="1">
        <f>G18+G19</f>
        <v>5390000</v>
      </c>
    </row>
    <row r="18" spans="1:7" ht="29.25" customHeight="1" x14ac:dyDescent="0.25">
      <c r="A18" s="4" t="s">
        <v>9</v>
      </c>
      <c r="B18" s="5">
        <v>182</v>
      </c>
      <c r="C18" s="5">
        <v>1060102004</v>
      </c>
      <c r="D18" s="12" t="s">
        <v>63</v>
      </c>
      <c r="E18" s="5">
        <v>110</v>
      </c>
      <c r="F18" s="6">
        <v>1450000</v>
      </c>
      <c r="G18" s="6">
        <v>1490000</v>
      </c>
    </row>
    <row r="19" spans="1:7" x14ac:dyDescent="0.25">
      <c r="A19" s="4" t="s">
        <v>10</v>
      </c>
      <c r="B19" s="5">
        <v>182</v>
      </c>
      <c r="C19" s="5">
        <v>1060601204</v>
      </c>
      <c r="D19" s="12" t="s">
        <v>63</v>
      </c>
      <c r="E19" s="5">
        <v>110</v>
      </c>
      <c r="F19" s="6">
        <v>3800000</v>
      </c>
      <c r="G19" s="6">
        <v>3900000</v>
      </c>
    </row>
    <row r="20" spans="1:7" x14ac:dyDescent="0.25">
      <c r="A20" s="2" t="s">
        <v>11</v>
      </c>
      <c r="B20" s="3">
        <v>182</v>
      </c>
      <c r="C20" s="3">
        <v>1030223101</v>
      </c>
      <c r="D20" s="11" t="s">
        <v>63</v>
      </c>
      <c r="E20" s="3">
        <v>110</v>
      </c>
      <c r="F20" s="1">
        <v>1300000</v>
      </c>
      <c r="G20" s="1">
        <v>1320300</v>
      </c>
    </row>
    <row r="21" spans="1:7" ht="17.25" customHeight="1" x14ac:dyDescent="0.25">
      <c r="A21" s="2" t="s">
        <v>12</v>
      </c>
      <c r="B21" s="3">
        <v>182</v>
      </c>
      <c r="C21" s="3">
        <v>1080000000</v>
      </c>
      <c r="D21" s="11" t="s">
        <v>63</v>
      </c>
      <c r="E21" s="11" t="s">
        <v>52</v>
      </c>
      <c r="F21" s="1">
        <f>F22</f>
        <v>200000</v>
      </c>
      <c r="G21" s="1">
        <f>G22</f>
        <v>220000</v>
      </c>
    </row>
    <row r="22" spans="1:7" ht="28.5" customHeight="1" x14ac:dyDescent="0.25">
      <c r="A22" s="4" t="s">
        <v>13</v>
      </c>
      <c r="B22" s="5">
        <v>182</v>
      </c>
      <c r="C22" s="5">
        <v>1080301001</v>
      </c>
      <c r="D22" s="12" t="s">
        <v>63</v>
      </c>
      <c r="E22" s="5">
        <v>110</v>
      </c>
      <c r="F22" s="6">
        <v>200000</v>
      </c>
      <c r="G22" s="6">
        <v>220000</v>
      </c>
    </row>
    <row r="23" spans="1:7" ht="28.5" customHeight="1" x14ac:dyDescent="0.25">
      <c r="A23" s="2" t="s">
        <v>99</v>
      </c>
      <c r="B23" s="3">
        <v>182</v>
      </c>
      <c r="C23" s="3">
        <v>1050401002</v>
      </c>
      <c r="D23" s="11" t="s">
        <v>100</v>
      </c>
      <c r="E23" s="3">
        <v>110</v>
      </c>
      <c r="F23" s="1">
        <v>5000</v>
      </c>
      <c r="G23" s="1">
        <v>5000</v>
      </c>
    </row>
    <row r="24" spans="1:7" ht="23.25" customHeight="1" x14ac:dyDescent="0.25">
      <c r="A24" s="17" t="s">
        <v>14</v>
      </c>
      <c r="B24" s="18">
        <v>182</v>
      </c>
      <c r="C24" s="19" t="s">
        <v>66</v>
      </c>
      <c r="D24" s="19" t="s">
        <v>63</v>
      </c>
      <c r="E24" s="19" t="s">
        <v>52</v>
      </c>
      <c r="F24" s="20">
        <f>F26+F29+F33+F36+F38</f>
        <v>7900000</v>
      </c>
      <c r="G24" s="20">
        <f>G26+G29+G33+G36+G38</f>
        <v>8000000</v>
      </c>
    </row>
    <row r="25" spans="1:7" ht="39" hidden="1" customHeight="1" x14ac:dyDescent="0.25">
      <c r="A25" s="2"/>
      <c r="B25" s="11"/>
      <c r="C25" s="3"/>
      <c r="D25" s="11"/>
      <c r="E25" s="11" t="s">
        <v>52</v>
      </c>
      <c r="F25" s="1"/>
      <c r="G25" s="1"/>
    </row>
    <row r="26" spans="1:7" ht="39.75" customHeight="1" x14ac:dyDescent="0.25">
      <c r="A26" s="2" t="s">
        <v>16</v>
      </c>
      <c r="B26" s="11" t="s">
        <v>59</v>
      </c>
      <c r="C26" s="3">
        <v>1110000000</v>
      </c>
      <c r="D26" s="11" t="s">
        <v>63</v>
      </c>
      <c r="E26" s="11" t="s">
        <v>52</v>
      </c>
      <c r="F26" s="1">
        <f>F27+F28</f>
        <v>3414000</v>
      </c>
      <c r="G26" s="1">
        <f>G27+G28</f>
        <v>3470000</v>
      </c>
    </row>
    <row r="27" spans="1:7" ht="39" customHeight="1" x14ac:dyDescent="0.25">
      <c r="A27" s="4" t="s">
        <v>17</v>
      </c>
      <c r="B27" s="12" t="s">
        <v>59</v>
      </c>
      <c r="C27" s="5">
        <v>1110501204</v>
      </c>
      <c r="D27" s="12" t="s">
        <v>63</v>
      </c>
      <c r="E27" s="5">
        <v>120</v>
      </c>
      <c r="F27" s="41">
        <v>2520000</v>
      </c>
      <c r="G27" s="41">
        <v>2576000</v>
      </c>
    </row>
    <row r="28" spans="1:7" ht="39.75" customHeight="1" x14ac:dyDescent="0.25">
      <c r="A28" s="4" t="s">
        <v>18</v>
      </c>
      <c r="B28" s="12" t="s">
        <v>59</v>
      </c>
      <c r="C28" s="5">
        <v>1110503404</v>
      </c>
      <c r="D28" s="12" t="s">
        <v>63</v>
      </c>
      <c r="E28" s="5">
        <v>120</v>
      </c>
      <c r="F28" s="6">
        <v>894000</v>
      </c>
      <c r="G28" s="6">
        <v>894000</v>
      </c>
    </row>
    <row r="29" spans="1:7" ht="30" hidden="1" customHeight="1" x14ac:dyDescent="0.25">
      <c r="A29" s="2" t="s">
        <v>19</v>
      </c>
      <c r="B29" s="11" t="s">
        <v>65</v>
      </c>
      <c r="C29" s="3">
        <v>1120000000</v>
      </c>
      <c r="D29" s="11" t="s">
        <v>63</v>
      </c>
      <c r="E29" s="3">
        <v>0</v>
      </c>
      <c r="F29" s="1">
        <f>F30+F31+F32</f>
        <v>0</v>
      </c>
      <c r="G29" s="1">
        <f>G30+G31+G32</f>
        <v>0</v>
      </c>
    </row>
    <row r="30" spans="1:7" ht="36" hidden="1" customHeight="1" x14ac:dyDescent="0.25">
      <c r="A30" s="4" t="s">
        <v>20</v>
      </c>
      <c r="B30" s="12" t="s">
        <v>65</v>
      </c>
      <c r="C30" s="5">
        <v>1120100001</v>
      </c>
      <c r="D30" s="12" t="s">
        <v>70</v>
      </c>
      <c r="E30" s="5">
        <v>120</v>
      </c>
      <c r="F30" s="6"/>
      <c r="G30" s="6"/>
    </row>
    <row r="31" spans="1:7" ht="35.25" hidden="1" customHeight="1" x14ac:dyDescent="0.25">
      <c r="A31" s="4" t="s">
        <v>69</v>
      </c>
      <c r="B31" s="12" t="s">
        <v>65</v>
      </c>
      <c r="C31" s="5">
        <v>1120104001</v>
      </c>
      <c r="D31" s="12" t="s">
        <v>70</v>
      </c>
      <c r="E31" s="5">
        <v>120</v>
      </c>
      <c r="F31" s="6"/>
      <c r="G31" s="6"/>
    </row>
    <row r="32" spans="1:7" ht="46.5" hidden="1" customHeight="1" x14ac:dyDescent="0.25">
      <c r="A32" s="4" t="s">
        <v>71</v>
      </c>
      <c r="B32" s="12" t="s">
        <v>65</v>
      </c>
      <c r="C32" s="5">
        <v>1120107001</v>
      </c>
      <c r="D32" s="12" t="s">
        <v>70</v>
      </c>
      <c r="E32" s="5">
        <v>120</v>
      </c>
      <c r="F32" s="6"/>
      <c r="G32" s="6"/>
    </row>
    <row r="33" spans="1:9" ht="40.5" customHeight="1" x14ac:dyDescent="0.25">
      <c r="A33" s="2" t="s">
        <v>15</v>
      </c>
      <c r="B33" s="11" t="s">
        <v>59</v>
      </c>
      <c r="C33" s="3">
        <v>1130199404</v>
      </c>
      <c r="D33" s="11" t="s">
        <v>63</v>
      </c>
      <c r="E33" s="3">
        <v>130</v>
      </c>
      <c r="F33" s="1">
        <v>4411000</v>
      </c>
      <c r="G33" s="1">
        <v>4447000</v>
      </c>
    </row>
    <row r="34" spans="1:9" ht="25.5" customHeight="1" x14ac:dyDescent="0.25">
      <c r="A34" s="2" t="s">
        <v>21</v>
      </c>
      <c r="B34" s="11" t="s">
        <v>59</v>
      </c>
      <c r="C34" s="3">
        <v>1140000000</v>
      </c>
      <c r="D34" s="11" t="s">
        <v>63</v>
      </c>
      <c r="E34" s="11" t="s">
        <v>52</v>
      </c>
      <c r="F34" s="1">
        <f>F35</f>
        <v>0</v>
      </c>
      <c r="G34" s="1">
        <f>G35</f>
        <v>0</v>
      </c>
    </row>
    <row r="35" spans="1:9" ht="13.5" customHeight="1" x14ac:dyDescent="0.25">
      <c r="A35" s="4" t="s">
        <v>22</v>
      </c>
      <c r="B35" s="12" t="s">
        <v>59</v>
      </c>
      <c r="C35" s="5">
        <v>1140204304</v>
      </c>
      <c r="D35" s="12" t="s">
        <v>63</v>
      </c>
      <c r="E35" s="5">
        <v>410</v>
      </c>
      <c r="F35" s="6"/>
      <c r="G35" s="6"/>
    </row>
    <row r="36" spans="1:9" ht="14.25" hidden="1" customHeight="1" x14ac:dyDescent="0.25">
      <c r="A36" s="2" t="s">
        <v>23</v>
      </c>
      <c r="B36" s="11" t="s">
        <v>59</v>
      </c>
      <c r="C36" s="3">
        <v>1150000000</v>
      </c>
      <c r="D36" s="11" t="s">
        <v>63</v>
      </c>
      <c r="E36" s="11" t="s">
        <v>52</v>
      </c>
      <c r="F36" s="1">
        <f>F37</f>
        <v>0</v>
      </c>
      <c r="G36" s="1">
        <f>G37</f>
        <v>0</v>
      </c>
    </row>
    <row r="37" spans="1:9" ht="27.75" hidden="1" customHeight="1" x14ac:dyDescent="0.25">
      <c r="A37" s="4" t="s">
        <v>24</v>
      </c>
      <c r="B37" s="11" t="s">
        <v>59</v>
      </c>
      <c r="C37" s="5">
        <v>1150204004</v>
      </c>
      <c r="D37" s="12" t="s">
        <v>63</v>
      </c>
      <c r="E37" s="5">
        <v>140</v>
      </c>
      <c r="F37" s="6"/>
      <c r="G37" s="6"/>
    </row>
    <row r="38" spans="1:9" ht="14.25" customHeight="1" x14ac:dyDescent="0.25">
      <c r="A38" s="2" t="s">
        <v>25</v>
      </c>
      <c r="B38" s="11">
        <v>188</v>
      </c>
      <c r="C38" s="3">
        <v>1160000000</v>
      </c>
      <c r="D38" s="11" t="s">
        <v>63</v>
      </c>
      <c r="E38" s="19" t="s">
        <v>52</v>
      </c>
      <c r="F38" s="1">
        <f>F39+F40+F41+F42+F44+F43</f>
        <v>75000</v>
      </c>
      <c r="G38" s="1">
        <f>G39+G40+G41+G42+G44+G43</f>
        <v>83000</v>
      </c>
    </row>
    <row r="39" spans="1:9" ht="41.25" hidden="1" customHeight="1" x14ac:dyDescent="0.25">
      <c r="A39" s="4" t="s">
        <v>26</v>
      </c>
      <c r="B39" s="12">
        <v>188</v>
      </c>
      <c r="C39" s="5">
        <v>1162104004</v>
      </c>
      <c r="D39" s="5">
        <v>6000</v>
      </c>
      <c r="E39" s="5">
        <v>140</v>
      </c>
      <c r="F39" s="41"/>
      <c r="G39" s="41"/>
    </row>
    <row r="40" spans="1:9" ht="27.75" hidden="1" customHeight="1" x14ac:dyDescent="0.25">
      <c r="A40" s="4" t="s">
        <v>27</v>
      </c>
      <c r="B40" s="12" t="s">
        <v>67</v>
      </c>
      <c r="C40" s="5">
        <v>1162700001</v>
      </c>
      <c r="D40" s="5">
        <v>6000</v>
      </c>
      <c r="E40" s="5">
        <v>140</v>
      </c>
      <c r="F40" s="6"/>
      <c r="G40" s="6"/>
    </row>
    <row r="41" spans="1:9" ht="30" hidden="1" customHeight="1" x14ac:dyDescent="0.25">
      <c r="A41" s="4" t="s">
        <v>28</v>
      </c>
      <c r="B41" s="12" t="s">
        <v>67</v>
      </c>
      <c r="C41" s="5">
        <v>1162800001</v>
      </c>
      <c r="D41" s="5">
        <v>6000</v>
      </c>
      <c r="E41" s="5">
        <v>140</v>
      </c>
      <c r="F41" s="6"/>
      <c r="G41" s="6"/>
    </row>
    <row r="42" spans="1:9" ht="30.75" hidden="1" customHeight="1" x14ac:dyDescent="0.25">
      <c r="A42" s="4" t="s">
        <v>29</v>
      </c>
      <c r="B42" s="12">
        <v>188</v>
      </c>
      <c r="C42" s="5">
        <v>1164300001</v>
      </c>
      <c r="D42" s="5">
        <v>6000</v>
      </c>
      <c r="E42" s="5">
        <v>140</v>
      </c>
      <c r="F42" s="6"/>
      <c r="G42" s="6"/>
    </row>
    <row r="43" spans="1:9" ht="37.5" hidden="1" customHeight="1" x14ac:dyDescent="0.25">
      <c r="A43" s="4" t="s">
        <v>58</v>
      </c>
      <c r="B43" s="12" t="s">
        <v>59</v>
      </c>
      <c r="C43" s="5">
        <v>1169004004</v>
      </c>
      <c r="D43" s="5">
        <v>6000</v>
      </c>
      <c r="E43" s="5">
        <v>140</v>
      </c>
      <c r="F43" s="6"/>
      <c r="G43" s="6"/>
    </row>
    <row r="44" spans="1:9" ht="28.5" customHeight="1" x14ac:dyDescent="0.25">
      <c r="A44" s="4" t="s">
        <v>30</v>
      </c>
      <c r="B44" s="12">
        <v>188</v>
      </c>
      <c r="C44" s="5">
        <v>1169004004</v>
      </c>
      <c r="D44" s="5">
        <v>6000</v>
      </c>
      <c r="E44" s="5">
        <v>140</v>
      </c>
      <c r="F44" s="6">
        <v>75000</v>
      </c>
      <c r="G44" s="6">
        <v>83000</v>
      </c>
    </row>
    <row r="45" spans="1:9" ht="16.5" customHeight="1" x14ac:dyDescent="0.25">
      <c r="A45" s="2" t="s">
        <v>31</v>
      </c>
      <c r="B45" s="11" t="s">
        <v>44</v>
      </c>
      <c r="C45" s="11" t="s">
        <v>66</v>
      </c>
      <c r="D45" s="11" t="s">
        <v>45</v>
      </c>
      <c r="E45" s="11" t="s">
        <v>46</v>
      </c>
      <c r="F45" s="1">
        <f>F10+F24</f>
        <v>39357000</v>
      </c>
      <c r="G45" s="1">
        <f>G10+G24</f>
        <v>40536300</v>
      </c>
      <c r="H45">
        <v>38057000</v>
      </c>
      <c r="I45">
        <v>39216000</v>
      </c>
    </row>
    <row r="46" spans="1:9" x14ac:dyDescent="0.25">
      <c r="A46" s="2" t="s">
        <v>32</v>
      </c>
      <c r="B46" s="11" t="s">
        <v>52</v>
      </c>
      <c r="C46" s="11" t="s">
        <v>66</v>
      </c>
      <c r="D46" s="11" t="s">
        <v>63</v>
      </c>
      <c r="E46" s="11" t="s">
        <v>52</v>
      </c>
      <c r="F46" s="1">
        <f>F47+F49+F55+F48</f>
        <v>241153314</v>
      </c>
      <c r="G46" s="1">
        <f>G47+G49+G55+G48</f>
        <v>241365992</v>
      </c>
      <c r="H46">
        <f>F45-H45</f>
        <v>1300000</v>
      </c>
      <c r="I46">
        <f>G45-I45</f>
        <v>1320300</v>
      </c>
    </row>
    <row r="47" spans="1:9" ht="28.5" customHeight="1" x14ac:dyDescent="0.25">
      <c r="A47" s="2" t="s">
        <v>33</v>
      </c>
      <c r="B47" s="11" t="s">
        <v>59</v>
      </c>
      <c r="C47" s="11" t="s">
        <v>85</v>
      </c>
      <c r="D47" s="11" t="s">
        <v>63</v>
      </c>
      <c r="E47" s="11" t="s">
        <v>82</v>
      </c>
      <c r="F47" s="1">
        <v>96653000</v>
      </c>
      <c r="G47" s="1">
        <v>96653000</v>
      </c>
    </row>
    <row r="48" spans="1:9" ht="28.5" customHeight="1" x14ac:dyDescent="0.25">
      <c r="A48" s="2" t="s">
        <v>97</v>
      </c>
      <c r="B48" s="11" t="s">
        <v>59</v>
      </c>
      <c r="C48" s="29" t="s">
        <v>98</v>
      </c>
      <c r="D48" s="11" t="s">
        <v>63</v>
      </c>
      <c r="E48" s="11" t="s">
        <v>82</v>
      </c>
      <c r="F48" s="1"/>
      <c r="G48" s="1"/>
    </row>
    <row r="49" spans="1:14" x14ac:dyDescent="0.25">
      <c r="A49" s="2" t="s">
        <v>34</v>
      </c>
      <c r="B49" s="11" t="s">
        <v>59</v>
      </c>
      <c r="C49" s="11" t="s">
        <v>66</v>
      </c>
      <c r="D49" s="11" t="s">
        <v>63</v>
      </c>
      <c r="E49" s="11" t="s">
        <v>82</v>
      </c>
      <c r="F49" s="1">
        <f>F50+F51+F52+F53+F54</f>
        <v>14652354</v>
      </c>
      <c r="G49" s="1">
        <f>G50+G51+G52+G53+G54</f>
        <v>14590652</v>
      </c>
    </row>
    <row r="50" spans="1:14" ht="27.75" customHeight="1" x14ac:dyDescent="0.25">
      <c r="A50" s="4" t="s">
        <v>80</v>
      </c>
      <c r="B50" s="12" t="s">
        <v>59</v>
      </c>
      <c r="C50" s="5">
        <v>2022555504</v>
      </c>
      <c r="D50" s="12" t="s">
        <v>63</v>
      </c>
      <c r="E50" s="12" t="s">
        <v>82</v>
      </c>
      <c r="F50" s="6">
        <v>14652354</v>
      </c>
      <c r="G50" s="6">
        <v>14590652</v>
      </c>
    </row>
    <row r="51" spans="1:14" ht="24.75" customHeight="1" x14ac:dyDescent="0.25">
      <c r="A51" s="4" t="s">
        <v>35</v>
      </c>
      <c r="B51" s="12" t="s">
        <v>59</v>
      </c>
      <c r="C51" s="12" t="s">
        <v>86</v>
      </c>
      <c r="D51" s="12" t="s">
        <v>63</v>
      </c>
      <c r="E51" s="12" t="s">
        <v>82</v>
      </c>
      <c r="F51" s="6"/>
      <c r="G51" s="6"/>
      <c r="L51">
        <v>38057</v>
      </c>
      <c r="M51">
        <v>39216</v>
      </c>
    </row>
    <row r="52" spans="1:14" ht="39.75" hidden="1" customHeight="1" x14ac:dyDescent="0.25">
      <c r="A52" s="4" t="s">
        <v>77</v>
      </c>
      <c r="B52" s="12" t="s">
        <v>59</v>
      </c>
      <c r="C52" s="12" t="s">
        <v>68</v>
      </c>
      <c r="D52" s="12" t="s">
        <v>63</v>
      </c>
      <c r="E52" s="12">
        <v>151</v>
      </c>
      <c r="F52" s="6"/>
      <c r="G52" s="6"/>
    </row>
    <row r="53" spans="1:14" ht="26.25" customHeight="1" x14ac:dyDescent="0.25">
      <c r="A53" s="4" t="s">
        <v>35</v>
      </c>
      <c r="B53" s="12" t="s">
        <v>59</v>
      </c>
      <c r="C53" s="12" t="s">
        <v>95</v>
      </c>
      <c r="D53" s="12" t="s">
        <v>63</v>
      </c>
      <c r="E53" s="12" t="s">
        <v>82</v>
      </c>
      <c r="F53" s="6"/>
      <c r="G53" s="6"/>
      <c r="L53">
        <v>1300</v>
      </c>
      <c r="M53">
        <v>1320.3</v>
      </c>
    </row>
    <row r="54" spans="1:14" ht="16.5" customHeight="1" x14ac:dyDescent="0.25">
      <c r="A54" s="28" t="s">
        <v>92</v>
      </c>
      <c r="B54" s="22" t="s">
        <v>59</v>
      </c>
      <c r="C54" s="12" t="s">
        <v>93</v>
      </c>
      <c r="D54" s="22" t="s">
        <v>63</v>
      </c>
      <c r="E54" s="22" t="s">
        <v>82</v>
      </c>
      <c r="F54" s="15"/>
      <c r="G54" s="15"/>
      <c r="L54" s="42">
        <f>L51+L53</f>
        <v>39357</v>
      </c>
      <c r="M54" s="42">
        <f>M51+M53</f>
        <v>40536.300000000003</v>
      </c>
      <c r="N54" s="42" t="s">
        <v>106</v>
      </c>
    </row>
    <row r="55" spans="1:14" x14ac:dyDescent="0.25">
      <c r="A55" s="2" t="s">
        <v>36</v>
      </c>
      <c r="B55" s="11" t="s">
        <v>59</v>
      </c>
      <c r="C55" s="11">
        <v>2020300000</v>
      </c>
      <c r="D55" s="11" t="s">
        <v>63</v>
      </c>
      <c r="E55" s="11" t="s">
        <v>52</v>
      </c>
      <c r="F55" s="1">
        <f>F57+F58+F59+F60+F61+F62+F63+F64+F65+F67+F68+F69+F56+F66+F70</f>
        <v>129847960</v>
      </c>
      <c r="G55" s="1">
        <f>G57+G58+G59+G60+G61+G62+G63+G64+G65+G67+G68+G69+G56+G66+G70</f>
        <v>130122340</v>
      </c>
    </row>
    <row r="56" spans="1:14" ht="27" customHeight="1" x14ac:dyDescent="0.25">
      <c r="A56" s="4" t="s">
        <v>73</v>
      </c>
      <c r="B56" s="12" t="s">
        <v>59</v>
      </c>
      <c r="C56" s="12" t="s">
        <v>91</v>
      </c>
      <c r="D56" s="12" t="s">
        <v>63</v>
      </c>
      <c r="E56" s="12" t="s">
        <v>82</v>
      </c>
      <c r="F56" s="6">
        <v>662000</v>
      </c>
      <c r="G56" s="6">
        <v>662000</v>
      </c>
    </row>
    <row r="57" spans="1:14" ht="41.25" hidden="1" customHeight="1" x14ac:dyDescent="0.25">
      <c r="A57" s="4" t="s">
        <v>78</v>
      </c>
      <c r="B57" s="12" t="s">
        <v>59</v>
      </c>
      <c r="C57" s="12" t="s">
        <v>79</v>
      </c>
      <c r="D57" s="12" t="s">
        <v>63</v>
      </c>
      <c r="E57" s="12" t="s">
        <v>82</v>
      </c>
      <c r="F57" s="6"/>
      <c r="G57" s="6"/>
    </row>
    <row r="58" spans="1:14" ht="39.75" customHeight="1" x14ac:dyDescent="0.25">
      <c r="A58" s="4" t="s">
        <v>37</v>
      </c>
      <c r="B58" s="12" t="s">
        <v>59</v>
      </c>
      <c r="C58" s="12" t="s">
        <v>75</v>
      </c>
      <c r="D58" s="12" t="s">
        <v>63</v>
      </c>
      <c r="E58" s="12" t="s">
        <v>82</v>
      </c>
      <c r="F58" s="6">
        <v>600400</v>
      </c>
      <c r="G58" s="6">
        <v>763100</v>
      </c>
    </row>
    <row r="59" spans="1:14" ht="41.25" customHeight="1" x14ac:dyDescent="0.25">
      <c r="A59" s="4" t="s">
        <v>38</v>
      </c>
      <c r="B59" s="12" t="s">
        <v>59</v>
      </c>
      <c r="C59" s="12" t="s">
        <v>87</v>
      </c>
      <c r="D59" s="12" t="s">
        <v>63</v>
      </c>
      <c r="E59" s="12" t="s">
        <v>82</v>
      </c>
      <c r="F59" s="6">
        <v>1762000</v>
      </c>
      <c r="G59" s="6">
        <v>1835000</v>
      </c>
    </row>
    <row r="60" spans="1:14" ht="28.5" customHeight="1" x14ac:dyDescent="0.25">
      <c r="A60" s="4" t="s">
        <v>94</v>
      </c>
      <c r="B60" s="12" t="s">
        <v>59</v>
      </c>
      <c r="C60" s="12">
        <v>2020302204</v>
      </c>
      <c r="D60" s="12" t="s">
        <v>63</v>
      </c>
      <c r="E60" s="12" t="s">
        <v>82</v>
      </c>
      <c r="F60" s="6"/>
      <c r="G60" s="6"/>
    </row>
    <row r="61" spans="1:14" ht="25.5" customHeight="1" x14ac:dyDescent="0.25">
      <c r="A61" s="4" t="s">
        <v>39</v>
      </c>
      <c r="B61" s="12" t="s">
        <v>59</v>
      </c>
      <c r="C61" s="12" t="s">
        <v>74</v>
      </c>
      <c r="D61" s="12" t="s">
        <v>63</v>
      </c>
      <c r="E61" s="12" t="s">
        <v>82</v>
      </c>
      <c r="F61" s="6">
        <v>457000</v>
      </c>
      <c r="G61" s="6">
        <v>470000</v>
      </c>
    </row>
    <row r="62" spans="1:14" ht="41.25" customHeight="1" x14ac:dyDescent="0.25">
      <c r="A62" s="4" t="s">
        <v>40</v>
      </c>
      <c r="B62" s="12" t="s">
        <v>59</v>
      </c>
      <c r="C62" s="12" t="s">
        <v>74</v>
      </c>
      <c r="D62" s="12" t="s">
        <v>63</v>
      </c>
      <c r="E62" s="12" t="s">
        <v>82</v>
      </c>
      <c r="F62" s="6">
        <v>457000</v>
      </c>
      <c r="G62" s="6">
        <v>470000</v>
      </c>
    </row>
    <row r="63" spans="1:14" ht="25.5" customHeight="1" x14ac:dyDescent="0.25">
      <c r="A63" s="4" t="s">
        <v>41</v>
      </c>
      <c r="B63" s="12" t="s">
        <v>59</v>
      </c>
      <c r="C63" s="12" t="s">
        <v>74</v>
      </c>
      <c r="D63" s="12" t="s">
        <v>63</v>
      </c>
      <c r="E63" s="12" t="s">
        <v>82</v>
      </c>
      <c r="F63" s="6">
        <v>457000</v>
      </c>
      <c r="G63" s="6">
        <v>470000</v>
      </c>
    </row>
    <row r="64" spans="1:14" ht="25.5" x14ac:dyDescent="0.25">
      <c r="A64" s="4" t="s">
        <v>42</v>
      </c>
      <c r="B64" s="12" t="s">
        <v>59</v>
      </c>
      <c r="C64" s="12" t="s">
        <v>74</v>
      </c>
      <c r="D64" s="12" t="s">
        <v>63</v>
      </c>
      <c r="E64" s="12" t="s">
        <v>82</v>
      </c>
      <c r="F64" s="6">
        <v>97800</v>
      </c>
      <c r="G64" s="6">
        <v>97800</v>
      </c>
    </row>
    <row r="65" spans="1:7" ht="39.75" customHeight="1" x14ac:dyDescent="0.25">
      <c r="A65" s="4" t="s">
        <v>60</v>
      </c>
      <c r="B65" s="12" t="s">
        <v>59</v>
      </c>
      <c r="C65" s="12" t="s">
        <v>88</v>
      </c>
      <c r="D65" s="12" t="s">
        <v>63</v>
      </c>
      <c r="E65" s="12" t="s">
        <v>82</v>
      </c>
      <c r="F65" s="6">
        <v>2760</v>
      </c>
      <c r="G65" s="6">
        <v>2440</v>
      </c>
    </row>
    <row r="66" spans="1:7" ht="15.75" customHeight="1" x14ac:dyDescent="0.25">
      <c r="A66" s="4" t="s">
        <v>72</v>
      </c>
      <c r="B66" s="12" t="s">
        <v>59</v>
      </c>
      <c r="C66" s="12" t="s">
        <v>89</v>
      </c>
      <c r="D66" s="12" t="s">
        <v>63</v>
      </c>
      <c r="E66" s="12" t="s">
        <v>82</v>
      </c>
      <c r="F66" s="6"/>
      <c r="G66" s="6"/>
    </row>
    <row r="67" spans="1:7" ht="15.75" customHeight="1" x14ac:dyDescent="0.25">
      <c r="A67" s="7" t="s">
        <v>43</v>
      </c>
      <c r="B67" s="12" t="s">
        <v>59</v>
      </c>
      <c r="C67" s="12" t="s">
        <v>90</v>
      </c>
      <c r="D67" s="12" t="s">
        <v>63</v>
      </c>
      <c r="E67" s="12" t="s">
        <v>82</v>
      </c>
      <c r="F67" s="6">
        <v>2376000</v>
      </c>
      <c r="G67" s="6">
        <v>2376000</v>
      </c>
    </row>
    <row r="68" spans="1:7" ht="27" customHeight="1" x14ac:dyDescent="0.25">
      <c r="A68" s="4" t="s">
        <v>47</v>
      </c>
      <c r="B68" s="12" t="s">
        <v>59</v>
      </c>
      <c r="C68" s="12" t="s">
        <v>74</v>
      </c>
      <c r="D68" s="12" t="s">
        <v>63</v>
      </c>
      <c r="E68" s="12" t="s">
        <v>82</v>
      </c>
      <c r="F68" s="6">
        <v>89194000</v>
      </c>
      <c r="G68" s="6">
        <v>89194000</v>
      </c>
    </row>
    <row r="69" spans="1:7" ht="27.75" customHeight="1" x14ac:dyDescent="0.25">
      <c r="A69" s="4" t="s">
        <v>48</v>
      </c>
      <c r="B69" s="12" t="s">
        <v>59</v>
      </c>
      <c r="C69" s="12" t="s">
        <v>74</v>
      </c>
      <c r="D69" s="12" t="s">
        <v>63</v>
      </c>
      <c r="E69" s="12" t="s">
        <v>82</v>
      </c>
      <c r="F69" s="6">
        <v>33782000</v>
      </c>
      <c r="G69" s="6">
        <v>33782000</v>
      </c>
    </row>
    <row r="70" spans="1:7" ht="25.5" customHeight="1" x14ac:dyDescent="0.25">
      <c r="A70" s="4" t="s">
        <v>76</v>
      </c>
      <c r="B70" s="12" t="s">
        <v>59</v>
      </c>
      <c r="C70" s="12" t="s">
        <v>81</v>
      </c>
      <c r="D70" s="27" t="s">
        <v>63</v>
      </c>
      <c r="E70" s="12" t="s">
        <v>82</v>
      </c>
      <c r="F70" s="6"/>
      <c r="G70" s="6"/>
    </row>
    <row r="71" spans="1:7" ht="0.75" hidden="1" customHeight="1" x14ac:dyDescent="0.25">
      <c r="A71" s="14" t="s">
        <v>53</v>
      </c>
      <c r="B71" s="26"/>
      <c r="C71" s="26"/>
      <c r="D71" s="26"/>
      <c r="E71" s="23"/>
      <c r="F71" s="1"/>
      <c r="G71" s="1"/>
    </row>
    <row r="72" spans="1:7" ht="26.25" hidden="1" customHeight="1" x14ac:dyDescent="0.25">
      <c r="A72" s="13" t="s">
        <v>54</v>
      </c>
      <c r="B72" s="27"/>
      <c r="C72" s="25"/>
      <c r="D72" s="25"/>
      <c r="E72" s="24"/>
      <c r="F72" s="6"/>
      <c r="G72" s="6"/>
    </row>
    <row r="73" spans="1:7" x14ac:dyDescent="0.25">
      <c r="A73" s="21" t="s">
        <v>49</v>
      </c>
      <c r="B73" s="10"/>
      <c r="C73" s="10"/>
      <c r="D73" s="10"/>
      <c r="E73" s="10"/>
      <c r="F73" s="1">
        <f>F45+F46</f>
        <v>280510314</v>
      </c>
      <c r="G73" s="1">
        <f>G45+G46</f>
        <v>281902292</v>
      </c>
    </row>
    <row r="74" spans="1:7" ht="13.5" customHeight="1" x14ac:dyDescent="0.25"/>
    <row r="75" spans="1:7" hidden="1" x14ac:dyDescent="0.25"/>
    <row r="76" spans="1:7" hidden="1" x14ac:dyDescent="0.25"/>
    <row r="77" spans="1:7" ht="16.5" x14ac:dyDescent="0.25">
      <c r="A77" s="16" t="s">
        <v>96</v>
      </c>
    </row>
    <row r="78" spans="1:7" ht="16.5" x14ac:dyDescent="0.25">
      <c r="A78" s="16" t="s">
        <v>55</v>
      </c>
    </row>
    <row r="79" spans="1:7" ht="16.5" x14ac:dyDescent="0.25">
      <c r="A79" s="37" t="s">
        <v>101</v>
      </c>
      <c r="B79" s="34"/>
      <c r="C79" s="34"/>
      <c r="D79" s="34"/>
      <c r="E79" s="34"/>
      <c r="F79" s="34"/>
      <c r="G79" s="34"/>
    </row>
    <row r="80" spans="1:7" ht="16.5" x14ac:dyDescent="0.25">
      <c r="A80" s="16" t="s">
        <v>56</v>
      </c>
    </row>
    <row r="81" spans="1:1" ht="16.5" x14ac:dyDescent="0.25">
      <c r="A81" s="16" t="s">
        <v>57</v>
      </c>
    </row>
  </sheetData>
  <mergeCells count="9">
    <mergeCell ref="B1:G1"/>
    <mergeCell ref="B2:G2"/>
    <mergeCell ref="B3:G3"/>
    <mergeCell ref="B4:G4"/>
    <mergeCell ref="A79:G79"/>
    <mergeCell ref="B9:E9"/>
    <mergeCell ref="B5:F5"/>
    <mergeCell ref="B6:F6"/>
    <mergeCell ref="A7:G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2021-11-22T15:31:05Z</dcterms:modified>
</cp:coreProperties>
</file>